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ta Solutions\Website 2018\"/>
    </mc:Choice>
  </mc:AlternateContent>
  <bookViews>
    <workbookView xWindow="120" yWindow="75" windowWidth="23835" windowHeight="1048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M10" i="1" l="1"/>
  <c r="N10" i="1" s="1"/>
  <c r="A12" i="1" l="1"/>
  <c r="N13" i="1" l="1"/>
  <c r="A13" i="1"/>
</calcChain>
</file>

<file path=xl/sharedStrings.xml><?xml version="1.0" encoding="utf-8"?>
<sst xmlns="http://schemas.openxmlformats.org/spreadsheetml/2006/main" count="45" uniqueCount="31">
  <si>
    <t>Our Proposal</t>
  </si>
  <si>
    <t>Your Current</t>
  </si>
  <si>
    <t>Your Profit</t>
  </si>
  <si>
    <t>We Calculate at full charge in wet condition</t>
  </si>
  <si>
    <t>Pressure drop in wet conditions:</t>
  </si>
  <si>
    <t>Pressure drop in wet condtitions:</t>
  </si>
  <si>
    <t>Zander (Parker):</t>
  </si>
  <si>
    <t>Hiross:</t>
  </si>
  <si>
    <t>Beko:</t>
  </si>
  <si>
    <t>Kaeser:</t>
  </si>
  <si>
    <t>Energy Price:</t>
  </si>
  <si>
    <t>Working Hours (Compressor):</t>
  </si>
  <si>
    <t>Power Input Compressor:</t>
  </si>
  <si>
    <t>mbar</t>
  </si>
  <si>
    <t>h</t>
  </si>
  <si>
    <t>€/kWh</t>
  </si>
  <si>
    <t>kW</t>
  </si>
  <si>
    <t>Hankinson:</t>
  </si>
  <si>
    <t>Ultrafilter Donaldson SMF AG:</t>
  </si>
  <si>
    <t>Ultrafilter Donaldson SMF DF:</t>
  </si>
  <si>
    <t>Domnick Hunter</t>
  </si>
  <si>
    <t>€</t>
  </si>
  <si>
    <t>Atlas Copco:</t>
  </si>
  <si>
    <t>Domnick Hunter Oil X Evolution</t>
  </si>
  <si>
    <t>Your Personal Energy Profit Calculation</t>
  </si>
  <si>
    <t>Pressure drop in dry conditions:</t>
  </si>
  <si>
    <t xml:space="preserve">Your Energy Profit… </t>
  </si>
  <si>
    <t>Or Your Current Loss</t>
  </si>
  <si>
    <t>FGAA (0,01 µm) Filter:</t>
  </si>
  <si>
    <t xml:space="preserve">zander-parker (XL) </t>
  </si>
  <si>
    <t>Atlas PD+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</si>
</sst>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0" xfId="1" applyNumberFormat="1" applyFont="1" applyAlignment="1"/>
    <xf numFmtId="0" fontId="4" fillId="0" borderId="3" xfId="1" applyNumberFormat="1" applyFont="1" applyBorder="1" applyAlignment="1"/>
    <xf numFmtId="0" fontId="4" fillId="0" borderId="0" xfId="0" applyFont="1" applyAlignment="1"/>
    <xf numFmtId="0" fontId="4" fillId="0" borderId="3" xfId="0" applyFont="1" applyBorder="1" applyAlignment="1"/>
    <xf numFmtId="0" fontId="4" fillId="0" borderId="7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7" xfId="0" applyFont="1" applyBorder="1" applyAlignment="1"/>
    <xf numFmtId="0" fontId="0" fillId="0" borderId="0" xfId="0" applyBorder="1"/>
    <xf numFmtId="0" fontId="4" fillId="0" borderId="11" xfId="0" applyFont="1" applyBorder="1"/>
    <xf numFmtId="0" fontId="4" fillId="0" borderId="4" xfId="0" applyFont="1" applyBorder="1"/>
    <xf numFmtId="0" fontId="4" fillId="0" borderId="12" xfId="0" applyFont="1" applyBorder="1"/>
    <xf numFmtId="0" fontId="2" fillId="2" borderId="15" xfId="0" applyFont="1" applyFill="1" applyBorder="1"/>
    <xf numFmtId="0" fontId="7" fillId="2" borderId="16" xfId="0" applyFont="1" applyFill="1" applyBorder="1"/>
    <xf numFmtId="0" fontId="7" fillId="2" borderId="13" xfId="0" applyFont="1" applyFill="1" applyBorder="1"/>
    <xf numFmtId="2" fontId="2" fillId="2" borderId="18" xfId="0" applyNumberFormat="1" applyFont="1" applyFill="1" applyBorder="1"/>
    <xf numFmtId="0" fontId="4" fillId="0" borderId="6" xfId="0" applyFont="1" applyBorder="1"/>
    <xf numFmtId="0" fontId="9" fillId="0" borderId="0" xfId="0" applyFont="1"/>
    <xf numFmtId="0" fontId="9" fillId="0" borderId="4" xfId="0" applyFont="1" applyBorder="1"/>
    <xf numFmtId="0" fontId="10" fillId="0" borderId="4" xfId="0" applyFont="1" applyBorder="1"/>
    <xf numFmtId="0" fontId="3" fillId="0" borderId="0" xfId="1" applyNumberFormat="1" applyFont="1" applyAlignment="1"/>
    <xf numFmtId="0" fontId="3" fillId="0" borderId="3" xfId="1" applyNumberFormat="1" applyFont="1" applyBorder="1" applyAlignment="1"/>
    <xf numFmtId="0" fontId="4" fillId="0" borderId="6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3" borderId="8" xfId="0" applyFont="1" applyFill="1" applyBorder="1" applyAlignment="1" applyProtection="1">
      <protection locked="0"/>
    </xf>
    <xf numFmtId="0" fontId="4" fillId="4" borderId="8" xfId="0" applyFont="1" applyFill="1" applyBorder="1" applyAlignment="1" applyProtection="1">
      <protection locked="0"/>
    </xf>
    <xf numFmtId="0" fontId="4" fillId="0" borderId="8" xfId="0" applyFont="1" applyBorder="1" applyAlignment="1" applyProtection="1"/>
    <xf numFmtId="0" fontId="4" fillId="0" borderId="5" xfId="0" applyFont="1" applyBorder="1" applyAlignment="1" applyProtection="1"/>
    <xf numFmtId="0" fontId="4" fillId="0" borderId="8" xfId="0" applyFont="1" applyBorder="1" applyProtection="1"/>
    <xf numFmtId="0" fontId="4" fillId="0" borderId="8" xfId="0" applyFont="1" applyFill="1" applyBorder="1" applyProtection="1"/>
    <xf numFmtId="0" fontId="4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cene3d>
          <a:camera prst="orthographicFront"/>
          <a:lightRig rig="threePt" dir="t"/>
        </a:scene3d>
        <a:sp3d/>
      </c:spPr>
    </c:sideWall>
    <c:backWall>
      <c:thickness val="0"/>
      <c:spPr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5.8936436352482781E-2"/>
          <c:y val="4.7446681286318487E-2"/>
          <c:w val="0.63271316682402223"/>
          <c:h val="0.84549493421324928"/>
        </c:manualLayout>
      </c:layout>
      <c:bar3DChart>
        <c:barDir val="col"/>
        <c:grouping val="clustered"/>
        <c:varyColors val="0"/>
        <c:ser>
          <c:idx val="0"/>
          <c:order val="0"/>
          <c:tx>
            <c:v>Alfafilter</c:v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val>
            <c:numRef>
              <c:f>Blad1!$D$7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Blad1!$F$5</c:f>
              <c:strCache>
                <c:ptCount val="1"/>
                <c:pt idx="0">
                  <c:v>Domnick Hunter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val>
            <c:numRef>
              <c:f>Blad1!$I$5</c:f>
              <c:numCache>
                <c:formatCode>General</c:formatCode>
                <c:ptCount val="1"/>
                <c:pt idx="0">
                  <c:v>300</c:v>
                </c:pt>
              </c:numCache>
            </c:numRef>
          </c:val>
        </c:ser>
        <c:ser>
          <c:idx val="2"/>
          <c:order val="2"/>
          <c:tx>
            <c:strRef>
              <c:f>Blad1!$F$6</c:f>
              <c:strCache>
                <c:ptCount val="1"/>
                <c:pt idx="0">
                  <c:v>Domnick Hunter Oil X Evolution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val>
            <c:numRef>
              <c:f>Blad1!$I$6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</c:ser>
        <c:ser>
          <c:idx val="3"/>
          <c:order val="3"/>
          <c:tx>
            <c:strRef>
              <c:f>Blad1!$F$7</c:f>
              <c:strCache>
                <c:ptCount val="1"/>
                <c:pt idx="0">
                  <c:v>Zander (Parker):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 prstMaterial="dkEdge">
                <a:bevelT prst="relaxedInset"/>
              </a:sp3d>
            </c:spPr>
          </c:dPt>
          <c:val>
            <c:numRef>
              <c:f>Blad1!$I$7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</c:ser>
        <c:ser>
          <c:idx val="4"/>
          <c:order val="4"/>
          <c:tx>
            <c:strRef>
              <c:f>Blad1!$F$8</c:f>
              <c:strCache>
                <c:ptCount val="1"/>
                <c:pt idx="0">
                  <c:v>Hiross: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val>
            <c:numRef>
              <c:f>Blad1!$I$8</c:f>
              <c:numCache>
                <c:formatCode>General</c:formatCode>
                <c:ptCount val="1"/>
                <c:pt idx="0">
                  <c:v>300</c:v>
                </c:pt>
              </c:numCache>
            </c:numRef>
          </c:val>
        </c:ser>
        <c:ser>
          <c:idx val="5"/>
          <c:order val="5"/>
          <c:tx>
            <c:strRef>
              <c:f>Blad1!$F$9</c:f>
              <c:strCache>
                <c:ptCount val="1"/>
                <c:pt idx="0">
                  <c:v>Ultrafilter Donaldson SMF AG: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val>
            <c:numRef>
              <c:f>Blad1!$I$9</c:f>
              <c:numCache>
                <c:formatCode>General</c:formatCode>
                <c:ptCount val="1"/>
                <c:pt idx="0">
                  <c:v>405</c:v>
                </c:pt>
              </c:numCache>
            </c:numRef>
          </c:val>
        </c:ser>
        <c:ser>
          <c:idx val="6"/>
          <c:order val="6"/>
          <c:tx>
            <c:strRef>
              <c:f>Blad1!$F$10</c:f>
              <c:strCache>
                <c:ptCount val="1"/>
                <c:pt idx="0">
                  <c:v>Ultrafilter Donaldson SMF DF: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 prstMaterial="dkEdge">
                <a:bevelT prst="relaxedInset"/>
              </a:sp3d>
            </c:spPr>
          </c:dPt>
          <c:val>
            <c:numRef>
              <c:f>Blad1!$I$10</c:f>
              <c:numCache>
                <c:formatCode>General</c:formatCode>
                <c:ptCount val="1"/>
                <c:pt idx="0">
                  <c:v>300</c:v>
                </c:pt>
              </c:numCache>
            </c:numRef>
          </c:val>
        </c:ser>
        <c:ser>
          <c:idx val="7"/>
          <c:order val="7"/>
          <c:tx>
            <c:strRef>
              <c:f>Blad1!$F$11</c:f>
              <c:strCache>
                <c:ptCount val="1"/>
                <c:pt idx="0">
                  <c:v>Beko: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val>
            <c:numRef>
              <c:f>Blad1!$I$11</c:f>
              <c:numCache>
                <c:formatCode>General</c:formatCode>
                <c:ptCount val="1"/>
                <c:pt idx="0">
                  <c:v>300</c:v>
                </c:pt>
              </c:numCache>
            </c:numRef>
          </c:val>
        </c:ser>
        <c:ser>
          <c:idx val="8"/>
          <c:order val="8"/>
          <c:tx>
            <c:strRef>
              <c:f>Blad1!$F$12</c:f>
              <c:strCache>
                <c:ptCount val="1"/>
                <c:pt idx="0">
                  <c:v>Atlas Copco: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val>
            <c:numRef>
              <c:f>Blad1!$I$12</c:f>
              <c:numCache>
                <c:formatCode>General</c:formatCode>
                <c:ptCount val="1"/>
                <c:pt idx="0">
                  <c:v>280</c:v>
                </c:pt>
              </c:numCache>
            </c:numRef>
          </c:val>
        </c:ser>
        <c:ser>
          <c:idx val="9"/>
          <c:order val="9"/>
          <c:tx>
            <c:strRef>
              <c:f>Blad1!$F$13</c:f>
              <c:strCache>
                <c:ptCount val="1"/>
                <c:pt idx="0">
                  <c:v>Kaeser: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val>
            <c:numRef>
              <c:f>Blad1!$I$13</c:f>
              <c:numCache>
                <c:formatCode>General</c:formatCode>
                <c:ptCount val="1"/>
                <c:pt idx="0">
                  <c:v>350</c:v>
                </c:pt>
              </c:numCache>
            </c:numRef>
          </c:val>
        </c:ser>
        <c:ser>
          <c:idx val="10"/>
          <c:order val="10"/>
          <c:tx>
            <c:strRef>
              <c:f>Blad1!$F$14</c:f>
              <c:strCache>
                <c:ptCount val="1"/>
                <c:pt idx="0">
                  <c:v>Hankinson: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val>
            <c:numRef>
              <c:f>Blad1!$I$14</c:f>
              <c:numCache>
                <c:formatCode>General</c:formatCode>
                <c:ptCount val="1"/>
                <c:pt idx="0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1946280"/>
        <c:axId val="441944712"/>
        <c:axId val="0"/>
      </c:bar3DChart>
      <c:catAx>
        <c:axId val="441946280"/>
        <c:scaling>
          <c:orientation val="minMax"/>
        </c:scaling>
        <c:delete val="0"/>
        <c:axPos val="b"/>
        <c:majorTickMark val="out"/>
        <c:minorTickMark val="none"/>
        <c:tickLblPos val="nextTo"/>
        <c:crossAx val="441944712"/>
        <c:crosses val="autoZero"/>
        <c:auto val="1"/>
        <c:lblAlgn val="ctr"/>
        <c:lblOffset val="100"/>
        <c:noMultiLvlLbl val="0"/>
      </c:catAx>
      <c:valAx>
        <c:axId val="441944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946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&amp;C&amp;A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44540920300369"/>
          <c:y val="6.2460847412797033E-2"/>
          <c:w val="0.40235284788797165"/>
          <c:h val="0.76524862762931378"/>
        </c:manualLayout>
      </c:layout>
      <c:bar3DChart>
        <c:barDir val="col"/>
        <c:grouping val="clustered"/>
        <c:varyColors val="0"/>
        <c:ser>
          <c:idx val="0"/>
          <c:order val="0"/>
          <c:tx>
            <c:v>Our Proposal</c:v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dLbls>
            <c:dLbl>
              <c:idx val="0"/>
              <c:layout>
                <c:manualLayout>
                  <c:x val="-6.0422960725075532E-2"/>
                  <c:y val="-0.13259676199403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Blad1!$A$12</c:f>
              <c:numCache>
                <c:formatCode>General</c:formatCode>
                <c:ptCount val="1"/>
                <c:pt idx="0">
                  <c:v>2400</c:v>
                </c:pt>
              </c:numCache>
            </c:numRef>
          </c:val>
        </c:ser>
        <c:ser>
          <c:idx val="1"/>
          <c:order val="1"/>
          <c:tx>
            <c:v>Your Current</c:v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dLbls>
            <c:dLbl>
              <c:idx val="0"/>
              <c:layout>
                <c:manualLayout>
                  <c:x val="2.4169184290030211E-2"/>
                  <c:y val="-8.1031354551908796E-2"/>
                </c:manualLayout>
              </c:layout>
              <c:spPr>
                <a:gradFill rotWithShape="1">
                  <a:gsLst>
                    <a:gs pos="0">
                      <a:schemeClr val="accent2">
                        <a:shade val="51000"/>
                        <a:satMod val="130000"/>
                      </a:schemeClr>
                    </a:gs>
                    <a:gs pos="80000">
                      <a:schemeClr val="accent2">
                        <a:shade val="93000"/>
                        <a:satMod val="130000"/>
                      </a:schemeClr>
                    </a:gs>
                    <a:gs pos="100000">
                      <a:schemeClr val="accent2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>
                  <a:noFill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Blad1!$A$13</c:f>
              <c:numCache>
                <c:formatCode>General</c:formatCode>
                <c:ptCount val="1"/>
                <c:pt idx="0">
                  <c:v>9720.0000000000018</c:v>
                </c:pt>
              </c:numCache>
            </c:numRef>
          </c:val>
        </c:ser>
        <c:ser>
          <c:idx val="2"/>
          <c:order val="2"/>
          <c:tx>
            <c:v>Your Profit</c:v>
          </c:tx>
          <c:spPr>
            <a:scene3d>
              <a:camera prst="orthographicFront"/>
              <a:lightRig rig="threePt" dir="t"/>
            </a:scene3d>
            <a:sp3d prstMaterial="dkEdge">
              <a:bevelT prst="relaxedInset"/>
            </a:sp3d>
          </c:spPr>
          <c:invertIfNegative val="0"/>
          <c:dLbls>
            <c:dLbl>
              <c:idx val="0"/>
              <c:layout>
                <c:manualLayout>
                  <c:x val="0.13695871097683787"/>
                  <c:y val="7.3664867774462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Blad1!$N$13</c:f>
              <c:numCache>
                <c:formatCode>0.00</c:formatCode>
                <c:ptCount val="1"/>
                <c:pt idx="0">
                  <c:v>7320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946672"/>
        <c:axId val="441945104"/>
        <c:axId val="0"/>
      </c:bar3DChart>
      <c:catAx>
        <c:axId val="44194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945104"/>
        <c:crosses val="autoZero"/>
        <c:auto val="1"/>
        <c:lblAlgn val="ctr"/>
        <c:lblOffset val="100"/>
        <c:noMultiLvlLbl val="0"/>
      </c:catAx>
      <c:valAx>
        <c:axId val="44194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9466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6" fmlaLink="$K$10" fmlaRange="$F$5:$H$16" noThreeD="1" sel="5" val="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0</xdr:rowOff>
        </xdr:from>
        <xdr:to>
          <xdr:col>11</xdr:col>
          <xdr:colOff>1238250</xdr:colOff>
          <xdr:row>10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</xdr:colOff>
      <xdr:row>22</xdr:row>
      <xdr:rowOff>2</xdr:rowOff>
    </xdr:from>
    <xdr:to>
      <xdr:col>11</xdr:col>
      <xdr:colOff>0</xdr:colOff>
      <xdr:row>37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13</xdr:row>
      <xdr:rowOff>1</xdr:rowOff>
    </xdr:from>
    <xdr:to>
      <xdr:col>15</xdr:col>
      <xdr:colOff>0</xdr:colOff>
      <xdr:row>22</xdr:row>
      <xdr:rowOff>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abSelected="1" view="pageLayout" zoomScaleNormal="100" workbookViewId="0">
      <selection activeCell="N9" sqref="N9"/>
    </sheetView>
  </sheetViews>
  <sheetFormatPr defaultRowHeight="15" x14ac:dyDescent="0.25"/>
  <cols>
    <col min="12" max="12" width="18.7109375" customWidth="1"/>
    <col min="13" max="13" width="0.140625" customWidth="1"/>
    <col min="14" max="14" width="10.85546875" bestFit="1" customWidth="1"/>
  </cols>
  <sheetData>
    <row r="1" spans="1:15" ht="27.75" x14ac:dyDescent="0.4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40" t="s">
        <v>0</v>
      </c>
      <c r="B2" s="40"/>
      <c r="C2" s="40"/>
      <c r="D2" s="40"/>
      <c r="E2" s="40"/>
      <c r="F2" s="40" t="s">
        <v>1</v>
      </c>
      <c r="G2" s="40"/>
      <c r="H2" s="40"/>
      <c r="I2" s="40"/>
      <c r="J2" s="40"/>
      <c r="K2" s="40" t="s">
        <v>2</v>
      </c>
      <c r="L2" s="40"/>
      <c r="M2" s="40"/>
      <c r="N2" s="40"/>
      <c r="O2" s="40"/>
    </row>
    <row r="3" spans="1:15" x14ac:dyDescent="0.25">
      <c r="A3" s="17"/>
      <c r="B3" s="1"/>
      <c r="C3" s="1"/>
      <c r="D3" s="1"/>
      <c r="E3" s="2"/>
      <c r="F3" s="45" t="s">
        <v>5</v>
      </c>
      <c r="G3" s="46"/>
      <c r="H3" s="46"/>
      <c r="I3" s="1"/>
      <c r="J3" s="2"/>
      <c r="K3" s="1"/>
      <c r="L3" s="1"/>
      <c r="M3" s="1"/>
      <c r="N3" s="1"/>
      <c r="O3" s="2"/>
    </row>
    <row r="4" spans="1:15" x14ac:dyDescent="0.25">
      <c r="A4" s="17"/>
      <c r="B4" s="1"/>
      <c r="C4" s="1"/>
      <c r="D4" s="1"/>
      <c r="E4" s="3"/>
      <c r="F4" s="1"/>
      <c r="G4" s="1"/>
      <c r="H4" s="1"/>
      <c r="I4" s="1"/>
      <c r="J4" s="3"/>
      <c r="K4" s="1"/>
      <c r="L4" s="1"/>
      <c r="M4" s="1"/>
      <c r="N4" s="1"/>
      <c r="O4" s="3"/>
    </row>
    <row r="5" spans="1:15" x14ac:dyDescent="0.25">
      <c r="A5" s="50" t="s">
        <v>28</v>
      </c>
      <c r="B5" s="51"/>
      <c r="C5" s="51"/>
      <c r="D5" s="8"/>
      <c r="E5" s="9"/>
      <c r="F5" s="37" t="s">
        <v>20</v>
      </c>
      <c r="G5" s="37"/>
      <c r="H5" s="37"/>
      <c r="I5" s="33">
        <v>300</v>
      </c>
      <c r="J5" s="14" t="s">
        <v>13</v>
      </c>
      <c r="K5" s="41" t="s">
        <v>10</v>
      </c>
      <c r="L5" s="40"/>
      <c r="M5" s="40"/>
      <c r="N5" s="31">
        <v>0.25</v>
      </c>
      <c r="O5" s="5" t="s">
        <v>15</v>
      </c>
    </row>
    <row r="6" spans="1:15" x14ac:dyDescent="0.25">
      <c r="A6" s="52" t="s">
        <v>25</v>
      </c>
      <c r="B6" s="53"/>
      <c r="C6" s="53"/>
      <c r="D6" s="6">
        <v>40</v>
      </c>
      <c r="E6" s="7" t="s">
        <v>13</v>
      </c>
      <c r="F6" s="47" t="s">
        <v>23</v>
      </c>
      <c r="G6" s="48"/>
      <c r="H6" s="49"/>
      <c r="I6" s="33">
        <v>200</v>
      </c>
      <c r="J6" s="14" t="s">
        <v>13</v>
      </c>
      <c r="K6" s="41" t="s">
        <v>11</v>
      </c>
      <c r="L6" s="40"/>
      <c r="M6" s="40"/>
      <c r="N6" s="31">
        <v>8000</v>
      </c>
      <c r="O6" s="5" t="s">
        <v>14</v>
      </c>
    </row>
    <row r="7" spans="1:15" x14ac:dyDescent="0.25">
      <c r="A7" s="54" t="s">
        <v>4</v>
      </c>
      <c r="B7" s="55"/>
      <c r="C7" s="55"/>
      <c r="D7" s="27">
        <v>100</v>
      </c>
      <c r="E7" s="28" t="s">
        <v>13</v>
      </c>
      <c r="F7" s="37" t="s">
        <v>6</v>
      </c>
      <c r="G7" s="37"/>
      <c r="H7" s="37"/>
      <c r="I7" s="33">
        <v>200</v>
      </c>
      <c r="J7" s="14" t="s">
        <v>13</v>
      </c>
      <c r="K7" s="41"/>
      <c r="L7" s="40"/>
      <c r="M7" s="40"/>
      <c r="N7" s="32"/>
      <c r="O7" s="5"/>
    </row>
    <row r="8" spans="1:15" x14ac:dyDescent="0.25">
      <c r="A8" s="17"/>
      <c r="B8" s="1"/>
      <c r="C8" s="1"/>
      <c r="D8" s="1"/>
      <c r="E8" s="3"/>
      <c r="F8" s="37" t="s">
        <v>7</v>
      </c>
      <c r="G8" s="37"/>
      <c r="H8" s="37"/>
      <c r="I8" s="33">
        <v>300</v>
      </c>
      <c r="J8" s="14" t="s">
        <v>13</v>
      </c>
      <c r="K8" s="41"/>
      <c r="L8" s="40"/>
      <c r="M8" s="40"/>
      <c r="N8" s="32"/>
      <c r="O8" s="5"/>
    </row>
    <row r="9" spans="1:15" x14ac:dyDescent="0.25">
      <c r="A9" s="42" t="s">
        <v>3</v>
      </c>
      <c r="B9" s="43"/>
      <c r="C9" s="43"/>
      <c r="D9" s="43"/>
      <c r="E9" s="44"/>
      <c r="F9" s="37" t="s">
        <v>18</v>
      </c>
      <c r="G9" s="37"/>
      <c r="H9" s="37"/>
      <c r="I9" s="33">
        <v>405</v>
      </c>
      <c r="J9" s="14" t="s">
        <v>13</v>
      </c>
      <c r="K9" s="41" t="s">
        <v>12</v>
      </c>
      <c r="L9" s="40"/>
      <c r="M9" s="40"/>
      <c r="N9" s="31">
        <v>150</v>
      </c>
      <c r="O9" s="5" t="s">
        <v>16</v>
      </c>
    </row>
    <row r="10" spans="1:15" x14ac:dyDescent="0.25">
      <c r="A10" s="17"/>
      <c r="B10" s="1"/>
      <c r="C10" s="1"/>
      <c r="D10" s="1"/>
      <c r="E10" s="3"/>
      <c r="F10" s="47" t="s">
        <v>19</v>
      </c>
      <c r="G10" s="48"/>
      <c r="H10" s="49"/>
      <c r="I10" s="33">
        <v>300</v>
      </c>
      <c r="J10" s="14" t="s">
        <v>13</v>
      </c>
      <c r="K10" s="29">
        <v>5</v>
      </c>
      <c r="L10" s="29"/>
      <c r="M10" s="30">
        <f>IF(K10&lt;2,I5,IF(K10&lt;3,I6,IF(K10&lt;4,I7,IF(K10&lt;5,I8,IF(K10&lt;6,I9,IF(K10&lt;7,I10,IF(K10&lt;8,I11,IF(K10&lt;9,I12,IF(K10&lt;10,I13,IF(K10&lt;11,I14,IF(K10&lt;12,I15,I16)))))))))))</f>
        <v>405</v>
      </c>
      <c r="N10" s="36">
        <f>M10</f>
        <v>405</v>
      </c>
      <c r="O10" s="11" t="s">
        <v>13</v>
      </c>
    </row>
    <row r="11" spans="1:15" ht="15.75" thickBot="1" x14ac:dyDescent="0.3">
      <c r="A11" s="25"/>
      <c r="B11" s="24"/>
      <c r="C11" s="1"/>
      <c r="D11" s="1"/>
      <c r="E11" s="3"/>
      <c r="F11" s="37" t="s">
        <v>8</v>
      </c>
      <c r="G11" s="37"/>
      <c r="H11" s="37"/>
      <c r="I11" s="33">
        <v>300</v>
      </c>
      <c r="J11" s="14" t="s">
        <v>13</v>
      </c>
      <c r="K11" s="1"/>
      <c r="L11" s="1"/>
      <c r="M11" s="1"/>
      <c r="N11" s="1"/>
      <c r="O11" s="3"/>
    </row>
    <row r="12" spans="1:15" ht="15.75" x14ac:dyDescent="0.25">
      <c r="A12" s="26">
        <f>D7/1000*0.08*N5*N6*N9</f>
        <v>2400</v>
      </c>
      <c r="B12" s="24"/>
      <c r="C12" s="1"/>
      <c r="D12" s="1"/>
      <c r="E12" s="3"/>
      <c r="F12" s="37" t="s">
        <v>22</v>
      </c>
      <c r="G12" s="37"/>
      <c r="H12" s="37"/>
      <c r="I12" s="33">
        <v>280</v>
      </c>
      <c r="J12" s="4" t="s">
        <v>13</v>
      </c>
      <c r="K12" s="56" t="s">
        <v>26</v>
      </c>
      <c r="L12" s="57"/>
      <c r="M12" s="58"/>
      <c r="N12" s="21"/>
      <c r="O12" s="20"/>
    </row>
    <row r="13" spans="1:15" ht="16.5" thickBot="1" x14ac:dyDescent="0.3">
      <c r="A13" s="26">
        <f>N10/1000*0.08*N5*N6*N9</f>
        <v>9720.0000000000018</v>
      </c>
      <c r="B13" s="24"/>
      <c r="C13" s="1"/>
      <c r="D13" s="1"/>
      <c r="E13" s="3"/>
      <c r="F13" s="37" t="s">
        <v>9</v>
      </c>
      <c r="G13" s="37"/>
      <c r="H13" s="37"/>
      <c r="I13" s="34">
        <v>350</v>
      </c>
      <c r="J13" s="4" t="s">
        <v>13</v>
      </c>
      <c r="K13" s="59" t="s">
        <v>27</v>
      </c>
      <c r="L13" s="60"/>
      <c r="M13" s="61"/>
      <c r="N13" s="22">
        <f>(((N10-D7)/1000*0.08*100)*(N6*N9*N5)/100)</f>
        <v>7320</v>
      </c>
      <c r="O13" s="19" t="s">
        <v>21</v>
      </c>
    </row>
    <row r="14" spans="1:15" x14ac:dyDescent="0.25">
      <c r="A14" s="25"/>
      <c r="B14" s="24"/>
      <c r="C14" s="1"/>
      <c r="D14" s="1"/>
      <c r="E14" s="3"/>
      <c r="F14" s="37" t="s">
        <v>17</v>
      </c>
      <c r="G14" s="37"/>
      <c r="H14" s="47"/>
      <c r="I14" s="35">
        <v>350</v>
      </c>
      <c r="J14" s="10" t="s">
        <v>13</v>
      </c>
      <c r="K14" s="1"/>
      <c r="L14" s="1"/>
      <c r="M14" s="1"/>
      <c r="N14" s="1"/>
      <c r="O14" s="3"/>
    </row>
    <row r="15" spans="1:15" x14ac:dyDescent="0.25">
      <c r="A15" s="25"/>
      <c r="B15" s="24"/>
      <c r="C15" s="1"/>
      <c r="D15" s="1"/>
      <c r="E15" s="3"/>
      <c r="F15" s="37" t="s">
        <v>29</v>
      </c>
      <c r="G15" s="37"/>
      <c r="H15" s="37"/>
      <c r="I15" s="10">
        <v>200</v>
      </c>
      <c r="J15" s="10" t="s">
        <v>13</v>
      </c>
      <c r="K15" s="1"/>
      <c r="L15" s="1"/>
      <c r="M15" s="1"/>
      <c r="N15" s="1"/>
      <c r="O15" s="3"/>
    </row>
    <row r="16" spans="1:15" x14ac:dyDescent="0.25">
      <c r="A16" s="25"/>
      <c r="B16" s="24"/>
      <c r="C16" s="1"/>
      <c r="D16" s="1"/>
      <c r="E16" s="3"/>
      <c r="F16" s="37" t="s">
        <v>30</v>
      </c>
      <c r="G16" s="37"/>
      <c r="H16" s="37"/>
      <c r="I16" s="10">
        <v>215</v>
      </c>
      <c r="J16" s="10" t="s">
        <v>13</v>
      </c>
      <c r="K16" s="1"/>
      <c r="L16" s="1"/>
      <c r="M16" s="1"/>
      <c r="N16" s="24"/>
      <c r="O16" s="3"/>
    </row>
    <row r="17" spans="1:15" x14ac:dyDescent="0.25">
      <c r="A17" s="25"/>
      <c r="B17" s="24"/>
      <c r="C17" s="1"/>
      <c r="D17" s="1"/>
      <c r="E17" s="3"/>
      <c r="F17" s="1"/>
      <c r="G17" s="1"/>
      <c r="H17" s="1"/>
      <c r="I17" s="1"/>
      <c r="J17" s="3"/>
      <c r="K17" s="1"/>
      <c r="L17" s="1"/>
      <c r="M17" s="1"/>
      <c r="N17" s="1"/>
      <c r="O17" s="3"/>
    </row>
    <row r="18" spans="1:15" x14ac:dyDescent="0.25">
      <c r="A18" s="17"/>
      <c r="B18" s="1"/>
      <c r="C18" s="1"/>
      <c r="D18" s="1"/>
      <c r="E18" s="3"/>
      <c r="F18" s="1"/>
      <c r="G18" s="1"/>
      <c r="H18" s="1"/>
      <c r="I18" s="1"/>
      <c r="J18" s="3"/>
      <c r="K18" s="1"/>
      <c r="L18" s="1"/>
      <c r="M18" s="1"/>
      <c r="N18" s="1"/>
      <c r="O18" s="3"/>
    </row>
    <row r="19" spans="1:15" x14ac:dyDescent="0.25">
      <c r="A19" s="17"/>
      <c r="B19" s="1"/>
      <c r="C19" s="1"/>
      <c r="D19" s="1"/>
      <c r="E19" s="3"/>
      <c r="F19" s="1"/>
      <c r="G19" s="1"/>
      <c r="H19" s="1"/>
      <c r="I19" s="1"/>
      <c r="J19" s="3"/>
      <c r="K19" s="1"/>
      <c r="L19" s="1"/>
      <c r="M19" s="1"/>
      <c r="N19" s="1"/>
      <c r="O19" s="3"/>
    </row>
    <row r="20" spans="1:15" x14ac:dyDescent="0.25">
      <c r="A20" s="17"/>
      <c r="B20" s="1"/>
      <c r="C20" s="1"/>
      <c r="D20" s="1"/>
      <c r="E20" s="3"/>
      <c r="F20" s="1"/>
      <c r="G20" s="1"/>
      <c r="H20" s="1"/>
      <c r="I20" s="1"/>
      <c r="J20" s="3"/>
      <c r="K20" s="1"/>
      <c r="L20" s="1"/>
      <c r="M20" s="1"/>
      <c r="N20" s="1"/>
      <c r="O20" s="3"/>
    </row>
    <row r="21" spans="1:15" x14ac:dyDescent="0.25">
      <c r="A21" s="17"/>
      <c r="B21" s="1"/>
      <c r="C21" s="1"/>
      <c r="D21" s="1"/>
      <c r="E21" s="3"/>
      <c r="F21" s="1"/>
      <c r="G21" s="1"/>
      <c r="H21" s="1"/>
      <c r="I21" s="1"/>
      <c r="J21" s="3"/>
      <c r="K21" s="1"/>
      <c r="L21" s="1"/>
      <c r="M21" s="1"/>
      <c r="N21" s="1"/>
      <c r="O21" s="3"/>
    </row>
    <row r="22" spans="1:15" x14ac:dyDescent="0.25">
      <c r="A22" s="18"/>
      <c r="B22" s="13"/>
      <c r="C22" s="13"/>
      <c r="D22" s="13"/>
      <c r="E22" s="16"/>
      <c r="F22" s="13"/>
      <c r="G22" s="13"/>
      <c r="H22" s="13"/>
      <c r="I22" s="13"/>
      <c r="J22" s="16"/>
      <c r="K22" s="13"/>
      <c r="L22" s="13"/>
      <c r="M22" s="13"/>
      <c r="N22" s="13"/>
      <c r="O22" s="16"/>
    </row>
    <row r="23" spans="1:15" x14ac:dyDescent="0.25">
      <c r="A23" s="1"/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"/>
      <c r="M23" s="1"/>
      <c r="N23" s="1"/>
      <c r="O23" s="23"/>
    </row>
    <row r="24" spans="1:15" x14ac:dyDescent="0.25">
      <c r="E24" s="15"/>
      <c r="F24" s="12"/>
      <c r="G24" s="12"/>
      <c r="H24" s="12"/>
      <c r="I24" s="12"/>
      <c r="J24" s="12"/>
      <c r="K24" s="15"/>
      <c r="L24" s="15"/>
      <c r="M24" s="15"/>
    </row>
    <row r="25" spans="1:15" x14ac:dyDescent="0.25">
      <c r="F25" s="1"/>
      <c r="G25" s="1"/>
      <c r="H25" s="1"/>
      <c r="I25" s="1"/>
      <c r="J25" s="12"/>
      <c r="K25" s="15"/>
      <c r="L25" s="15"/>
      <c r="M25" s="15"/>
    </row>
  </sheetData>
  <sheetProtection sheet="1" objects="1" scenarios="1" selectLockedCells="1"/>
  <mergeCells count="28">
    <mergeCell ref="F7:H7"/>
    <mergeCell ref="F14:H14"/>
    <mergeCell ref="K12:M12"/>
    <mergeCell ref="F6:H6"/>
    <mergeCell ref="K13:M13"/>
    <mergeCell ref="K7:M7"/>
    <mergeCell ref="K8:M8"/>
    <mergeCell ref="K9:M9"/>
    <mergeCell ref="F11:H11"/>
    <mergeCell ref="F12:H12"/>
    <mergeCell ref="F13:H13"/>
    <mergeCell ref="K6:M6"/>
    <mergeCell ref="F15:H15"/>
    <mergeCell ref="F16:H16"/>
    <mergeCell ref="A1:O1"/>
    <mergeCell ref="A2:E2"/>
    <mergeCell ref="F2:J2"/>
    <mergeCell ref="K2:O2"/>
    <mergeCell ref="F5:H5"/>
    <mergeCell ref="K5:M5"/>
    <mergeCell ref="A9:E9"/>
    <mergeCell ref="F3:H3"/>
    <mergeCell ref="F10:H10"/>
    <mergeCell ref="F8:H8"/>
    <mergeCell ref="F9:H9"/>
    <mergeCell ref="A5:C5"/>
    <mergeCell ref="A6:C6"/>
    <mergeCell ref="A7:C7"/>
  </mergeCells>
  <pageMargins left="0" right="0" top="1.7716535433070868" bottom="1.7716535433070868" header="0" footer="0"/>
  <pageSetup paperSize="9" orientation="landscape" r:id="rId1"/>
  <headerFooter>
    <oddHeader>&amp;C&amp;G&amp;R&amp;D</oddHeader>
    <oddFooter xml:space="preserve">&amp;C
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10</xdr:col>
                    <xdr:colOff>9525</xdr:colOff>
                    <xdr:row>9</xdr:row>
                    <xdr:rowOff>0</xdr:rowOff>
                  </from>
                  <to>
                    <xdr:col>11</xdr:col>
                    <xdr:colOff>1238250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Bèta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Dimitri Petrou</cp:lastModifiedBy>
  <cp:lastPrinted>2012-02-14T16:53:37Z</cp:lastPrinted>
  <dcterms:created xsi:type="dcterms:W3CDTF">2012-02-13T12:26:49Z</dcterms:created>
  <dcterms:modified xsi:type="dcterms:W3CDTF">2019-10-03T07:02:31Z</dcterms:modified>
</cp:coreProperties>
</file>